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6" i="1"/>
  <c r="N26"/>
  <c r="N31"/>
  <c r="N32"/>
  <c r="L30"/>
  <c r="M30"/>
  <c r="N33"/>
  <c r="M33"/>
  <c r="L33"/>
  <c r="J33"/>
  <c r="I33"/>
  <c r="H33"/>
  <c r="K33"/>
  <c r="I27"/>
  <c r="H27"/>
  <c r="M27"/>
  <c r="L27"/>
  <c r="K27"/>
  <c r="J27"/>
  <c r="M26" l="1"/>
  <c r="L26"/>
  <c r="J26"/>
  <c r="I26"/>
  <c r="N35" l="1"/>
  <c r="N34"/>
  <c r="J30"/>
  <c r="I30"/>
  <c r="H30"/>
  <c r="N47"/>
  <c r="M45"/>
  <c r="M44" s="1"/>
  <c r="M42" s="1"/>
  <c r="N41"/>
  <c r="M39"/>
  <c r="M38" s="1"/>
  <c r="M36" s="1"/>
  <c r="N29"/>
  <c r="N28"/>
  <c r="M23"/>
  <c r="N22"/>
  <c r="N25"/>
  <c r="M19"/>
  <c r="M18" s="1"/>
  <c r="N21"/>
  <c r="H26"/>
  <c r="N27" l="1"/>
  <c r="M16"/>
  <c r="M13" s="1"/>
  <c r="K45"/>
  <c r="K44" s="1"/>
  <c r="K42" s="1"/>
  <c r="K39"/>
  <c r="K38" s="1"/>
  <c r="K36" s="1"/>
  <c r="K23"/>
  <c r="K19"/>
  <c r="K18" s="1"/>
  <c r="I19"/>
  <c r="J19"/>
  <c r="J18" s="1"/>
  <c r="L19"/>
  <c r="L18" s="1"/>
  <c r="H19"/>
  <c r="K16" l="1"/>
  <c r="K13" s="1"/>
  <c r="N23"/>
  <c r="L23"/>
  <c r="L16" s="1"/>
  <c r="J23"/>
  <c r="J16" s="1"/>
  <c r="I23"/>
  <c r="I18" s="1"/>
  <c r="H23"/>
  <c r="N45"/>
  <c r="N44" s="1"/>
  <c r="N42" s="1"/>
  <c r="L45"/>
  <c r="L44" s="1"/>
  <c r="L42" s="1"/>
  <c r="J45"/>
  <c r="J44" s="1"/>
  <c r="J42" s="1"/>
  <c r="I45"/>
  <c r="I44" s="1"/>
  <c r="I42" s="1"/>
  <c r="H45"/>
  <c r="H44" s="1"/>
  <c r="H42" s="1"/>
  <c r="N39"/>
  <c r="N38" s="1"/>
  <c r="N36" s="1"/>
  <c r="L39"/>
  <c r="L38" s="1"/>
  <c r="L36" s="1"/>
  <c r="J39"/>
  <c r="J38" s="1"/>
  <c r="J36" s="1"/>
  <c r="I39"/>
  <c r="I38" s="1"/>
  <c r="I36" s="1"/>
  <c r="H39"/>
  <c r="H38" s="1"/>
  <c r="H36" s="1"/>
  <c r="I16" l="1"/>
  <c r="I13" s="1"/>
  <c r="H18"/>
  <c r="H16" s="1"/>
  <c r="H13" s="1"/>
  <c r="N19"/>
  <c r="N18" s="1"/>
  <c r="J13"/>
  <c r="L13"/>
  <c r="N16" l="1"/>
  <c r="N13" s="1"/>
</calcChain>
</file>

<file path=xl/sharedStrings.xml><?xml version="1.0" encoding="utf-8"?>
<sst xmlns="http://schemas.openxmlformats.org/spreadsheetml/2006/main" count="184" uniqueCount="67">
  <si>
    <t>Наименование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</si>
  <si>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</si>
  <si>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</si>
  <si>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</si>
  <si>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</si>
  <si>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</si>
  <si>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</si>
  <si>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</si>
  <si>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</si>
  <si>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Итого на период</t>
  </si>
  <si>
    <t>Код бюджетной классификации</t>
  </si>
  <si>
    <t>Расходы (тыс. руб.), годы</t>
  </si>
  <si>
    <t>х</t>
  </si>
  <si>
    <t>Приложение № 3</t>
  </si>
  <si>
    <t>Информация о распределении планируемых расходов по отдельным мероприятиям программы, подпрограммам</t>
  </si>
  <si>
    <t>Статус (муниципальная программа, подпрограмма)</t>
  </si>
  <si>
    <t>Наименование ГРБС</t>
  </si>
  <si>
    <t>всего расходные обязательства по программе</t>
  </si>
  <si>
    <t>в том числе по ГРБС:</t>
  </si>
  <si>
    <t>всего расходные обязательства по подпрограмме</t>
  </si>
  <si>
    <t>Подпрограмма 1</t>
  </si>
  <si>
    <t>Муниципальная</t>
  </si>
  <si>
    <t>программа</t>
  </si>
  <si>
    <t>Мероприятие 1</t>
  </si>
  <si>
    <t>Мероприятие 2</t>
  </si>
  <si>
    <t>всего расходные обязательства по мероприятию</t>
  </si>
  <si>
    <t>Подпрограмма 2</t>
  </si>
  <si>
    <t>Подпрограмма 3</t>
  </si>
  <si>
    <t>540</t>
  </si>
  <si>
    <t>0801</t>
  </si>
  <si>
    <t>610</t>
  </si>
  <si>
    <t>1102</t>
  </si>
  <si>
    <t>Модернизация материально-технической базы подведомственных учреждений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</si>
  <si>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</t>
  </si>
  <si>
    <t>2018 год</t>
  </si>
  <si>
    <t>Обеспечение деятельности (оказание услуг) подведомственных учреждений</t>
  </si>
  <si>
    <t>Обеспечение функционирования сельских библиотек</t>
  </si>
  <si>
    <t>Мероприятие 3</t>
  </si>
  <si>
    <t>021000S8570</t>
  </si>
  <si>
    <t>2019 год</t>
  </si>
  <si>
    <t>0210010210</t>
  </si>
  <si>
    <t>0210008480</t>
  </si>
  <si>
    <t>Приложение  1</t>
  </si>
  <si>
    <t>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</si>
  <si>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Софинансирование к 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</si>
  <si>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02100R5580</t>
  </si>
  <si>
    <t>02100S8590</t>
  </si>
  <si>
    <t>к муниципальной программе "Культура и спорт</t>
  </si>
  <si>
    <t>на территории Большесырского сельсовета"</t>
  </si>
  <si>
    <t>муниципальной программы "Культура и спорт на</t>
  </si>
  <si>
    <t>территории Большесырского сельсовета"</t>
  </si>
  <si>
    <t>Культура и спорт на территории Большесырского сельсовета</t>
  </si>
  <si>
    <t>Администрация Большесырского сельсовета Балахтинского района Красноярского края</t>
  </si>
  <si>
    <t>"Искусство и народное творчество"</t>
  </si>
  <si>
    <t>"Развитие массовой физической культуры и спорта"</t>
  </si>
  <si>
    <t>"Развитие библиотечного дела"</t>
  </si>
  <si>
    <t>802</t>
  </si>
  <si>
    <t>к постановлению от 26.06.2017 № 24</t>
  </si>
  <si>
    <t>0210008730</t>
  </si>
  <si>
    <t>0220008720</t>
  </si>
  <si>
    <t>0210076410</t>
  </si>
  <si>
    <t>Субсидии бюджетам поселений на осуществление расходов, направленных на реализацию мероприятий по поддержке местных инициатив</t>
  </si>
  <si>
    <t>Софинансирование к субсидии бюджетам поселений на осуществление расходов, направленных на реализацию мероприятий по поддержке местных инициатив</t>
  </si>
  <si>
    <t>Прочие поступления от физических лиц</t>
  </si>
  <si>
    <t>Прочие поступления от негосударственных организаций</t>
  </si>
  <si>
    <t>021000S8580</t>
  </si>
  <si>
    <t>021000S8600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</si>
</sst>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>
      <alignment horizontal="left" vertical="distributed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164" fontId="3" fillId="0" borderId="0" xfId="0" applyNumberFormat="1" applyFont="1" applyBorder="1"/>
    <xf numFmtId="0" fontId="1" fillId="0" borderId="0" xfId="0" applyFont="1" applyBorder="1" applyAlignment="1">
      <alignment horizontal="distributed" vertical="center"/>
    </xf>
    <xf numFmtId="164" fontId="2" fillId="0" borderId="0" xfId="0" applyNumberFormat="1" applyFont="1" applyBorder="1"/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left" vertical="distributed"/>
    </xf>
    <xf numFmtId="164" fontId="6" fillId="0" borderId="1" xfId="0" applyNumberFormat="1" applyFont="1" applyBorder="1"/>
    <xf numFmtId="0" fontId="4" fillId="0" borderId="3" xfId="0" applyFont="1" applyBorder="1" applyAlignment="1">
      <alignment vertical="distributed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vertical="center" wrapText="1"/>
    </xf>
    <xf numFmtId="164" fontId="7" fillId="0" borderId="1" xfId="0" applyNumberFormat="1" applyFont="1" applyBorder="1"/>
    <xf numFmtId="164" fontId="8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distributed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 vertical="distributed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distributed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Layout" zoomScaleNormal="100" workbookViewId="0">
      <selection activeCell="K21" sqref="K21:L21"/>
    </sheetView>
  </sheetViews>
  <sheetFormatPr defaultRowHeight="15"/>
  <cols>
    <col min="1" max="1" width="20" customWidth="1"/>
    <col min="2" max="2" width="17.42578125" style="15" customWidth="1"/>
    <col min="3" max="3" width="23" customWidth="1"/>
    <col min="4" max="4" width="4.28515625" customWidth="1"/>
    <col min="5" max="5" width="4.85546875" customWidth="1"/>
    <col min="6" max="6" width="10" customWidth="1"/>
    <col min="7" max="8" width="6.42578125" customWidth="1"/>
    <col min="9" max="10" width="6.85546875" customWidth="1"/>
    <col min="11" max="11" width="7.28515625" customWidth="1"/>
    <col min="12" max="13" width="6.85546875" customWidth="1"/>
    <col min="14" max="14" width="6.7109375" customWidth="1"/>
  </cols>
  <sheetData>
    <row r="1" spans="1:16" s="2" customFormat="1" ht="12">
      <c r="A1" s="17"/>
      <c r="B1" s="18"/>
      <c r="C1" s="17"/>
      <c r="D1" s="17"/>
      <c r="E1" s="17"/>
      <c r="F1" s="17"/>
      <c r="G1" s="17"/>
      <c r="H1" s="17"/>
      <c r="I1" s="17"/>
      <c r="J1" s="43" t="s">
        <v>42</v>
      </c>
      <c r="K1" s="43"/>
      <c r="L1" s="43"/>
      <c r="M1" s="43"/>
      <c r="N1" s="43"/>
    </row>
    <row r="2" spans="1:16" s="2" customFormat="1" ht="12">
      <c r="A2" s="17"/>
      <c r="B2" s="18"/>
      <c r="C2" s="17"/>
      <c r="D2" s="17"/>
      <c r="E2" s="17"/>
      <c r="F2" s="17"/>
      <c r="G2" s="17"/>
      <c r="H2" s="43" t="s">
        <v>57</v>
      </c>
      <c r="I2" s="43"/>
      <c r="J2" s="43"/>
      <c r="K2" s="43"/>
      <c r="L2" s="43"/>
      <c r="M2" s="43"/>
      <c r="N2" s="43"/>
    </row>
    <row r="3" spans="1:16" s="2" customFormat="1" ht="12">
      <c r="A3" s="17"/>
      <c r="B3" s="18"/>
      <c r="C3" s="17"/>
      <c r="D3" s="17"/>
      <c r="E3" s="17"/>
      <c r="F3" s="17"/>
      <c r="G3" s="17"/>
      <c r="H3" s="17"/>
      <c r="I3" s="19"/>
      <c r="J3" s="19"/>
      <c r="K3" s="19"/>
      <c r="L3" s="19"/>
      <c r="M3" s="19"/>
      <c r="N3" s="19"/>
    </row>
    <row r="4" spans="1:16" s="2" customFormat="1" ht="12">
      <c r="A4" s="17"/>
      <c r="B4" s="1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0" t="s">
        <v>13</v>
      </c>
      <c r="P4" s="3"/>
    </row>
    <row r="5" spans="1:16" s="2" customFormat="1" ht="12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0" t="s">
        <v>47</v>
      </c>
      <c r="P5" s="3"/>
    </row>
    <row r="6" spans="1:16" s="2" customFormat="1" ht="12">
      <c r="A6" s="17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0" t="s">
        <v>48</v>
      </c>
      <c r="P6" s="3"/>
    </row>
    <row r="7" spans="1:16" s="2" customFormat="1" ht="12">
      <c r="A7" s="17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6" s="2" customFormat="1" ht="12">
      <c r="A8" s="52" t="s">
        <v>14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6" s="2" customFormat="1" ht="12">
      <c r="A9" s="56" t="s">
        <v>49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6" s="2" customFormat="1" ht="12">
      <c r="A10" s="57" t="s">
        <v>50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4"/>
    </row>
    <row r="11" spans="1:16" s="2" customFormat="1" ht="45.75" customHeight="1">
      <c r="A11" s="53" t="s">
        <v>15</v>
      </c>
      <c r="B11" s="49" t="s">
        <v>0</v>
      </c>
      <c r="C11" s="53" t="s">
        <v>16</v>
      </c>
      <c r="D11" s="55" t="s">
        <v>10</v>
      </c>
      <c r="E11" s="55"/>
      <c r="F11" s="55"/>
      <c r="G11" s="55"/>
      <c r="H11" s="55" t="s">
        <v>11</v>
      </c>
      <c r="I11" s="55"/>
      <c r="J11" s="55"/>
      <c r="K11" s="55"/>
      <c r="L11" s="55"/>
      <c r="M11" s="55"/>
      <c r="N11" s="55"/>
    </row>
    <row r="12" spans="1:16" s="2" customFormat="1" ht="43.5" customHeight="1">
      <c r="A12" s="54"/>
      <c r="B12" s="50"/>
      <c r="C12" s="54"/>
      <c r="D12" s="21" t="s">
        <v>1</v>
      </c>
      <c r="E12" s="21" t="s">
        <v>2</v>
      </c>
      <c r="F12" s="21" t="s">
        <v>3</v>
      </c>
      <c r="G12" s="21" t="s">
        <v>4</v>
      </c>
      <c r="H12" s="21" t="s">
        <v>5</v>
      </c>
      <c r="I12" s="21" t="s">
        <v>6</v>
      </c>
      <c r="J12" s="21" t="s">
        <v>7</v>
      </c>
      <c r="K12" s="21" t="s">
        <v>8</v>
      </c>
      <c r="L12" s="21" t="s">
        <v>34</v>
      </c>
      <c r="M12" s="21" t="s">
        <v>39</v>
      </c>
      <c r="N12" s="22" t="s">
        <v>9</v>
      </c>
    </row>
    <row r="13" spans="1:16" s="2" customFormat="1" ht="22.5" customHeight="1">
      <c r="A13" s="23" t="s">
        <v>21</v>
      </c>
      <c r="B13" s="49" t="s">
        <v>51</v>
      </c>
      <c r="C13" s="24" t="s">
        <v>17</v>
      </c>
      <c r="D13" s="25" t="s">
        <v>12</v>
      </c>
      <c r="E13" s="25" t="s">
        <v>12</v>
      </c>
      <c r="F13" s="25" t="s">
        <v>12</v>
      </c>
      <c r="G13" s="25" t="s">
        <v>12</v>
      </c>
      <c r="H13" s="26">
        <f t="shared" ref="H13:N13" si="0">SUM(H16+H36+H42)</f>
        <v>1306.0999999999999</v>
      </c>
      <c r="I13" s="26">
        <f t="shared" si="0"/>
        <v>1492.5</v>
      </c>
      <c r="J13" s="26">
        <f t="shared" si="0"/>
        <v>1523.8</v>
      </c>
      <c r="K13" s="26">
        <f t="shared" si="0"/>
        <v>3588.9</v>
      </c>
      <c r="L13" s="26">
        <f t="shared" si="0"/>
        <v>1540.6</v>
      </c>
      <c r="M13" s="26">
        <f t="shared" si="0"/>
        <v>1540.6</v>
      </c>
      <c r="N13" s="26">
        <f t="shared" si="0"/>
        <v>10992.5</v>
      </c>
      <c r="O13" s="16"/>
    </row>
    <row r="14" spans="1:16" s="2" customFormat="1" ht="12" customHeight="1">
      <c r="A14" s="27" t="s">
        <v>22</v>
      </c>
      <c r="B14" s="48"/>
      <c r="C14" s="28" t="s">
        <v>18</v>
      </c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</row>
    <row r="15" spans="1:16" s="2" customFormat="1" ht="39.75" customHeight="1">
      <c r="A15" s="29"/>
      <c r="B15" s="50"/>
      <c r="C15" s="30" t="s">
        <v>52</v>
      </c>
      <c r="D15" s="31" t="s">
        <v>56</v>
      </c>
      <c r="E15" s="31" t="s">
        <v>12</v>
      </c>
      <c r="F15" s="31" t="s">
        <v>12</v>
      </c>
      <c r="G15" s="31" t="s">
        <v>12</v>
      </c>
      <c r="H15" s="26"/>
      <c r="I15" s="26"/>
      <c r="J15" s="26"/>
      <c r="K15" s="26"/>
      <c r="L15" s="26"/>
      <c r="M15" s="26"/>
      <c r="N15" s="32"/>
    </row>
    <row r="16" spans="1:16" s="2" customFormat="1" ht="24" customHeight="1">
      <c r="A16" s="46" t="s">
        <v>20</v>
      </c>
      <c r="B16" s="49" t="s">
        <v>53</v>
      </c>
      <c r="C16" s="24" t="s">
        <v>19</v>
      </c>
      <c r="D16" s="31" t="s">
        <v>56</v>
      </c>
      <c r="E16" s="31" t="s">
        <v>12</v>
      </c>
      <c r="F16" s="31" t="s">
        <v>12</v>
      </c>
      <c r="G16" s="31" t="s">
        <v>12</v>
      </c>
      <c r="H16" s="26">
        <f>SUM(H18)</f>
        <v>937.3</v>
      </c>
      <c r="I16" s="26">
        <f t="shared" ref="I16:M16" si="1">SUM(I18)</f>
        <v>966.7</v>
      </c>
      <c r="J16" s="26">
        <f t="shared" si="1"/>
        <v>997.9</v>
      </c>
      <c r="K16" s="26">
        <f t="shared" si="1"/>
        <v>3008.3</v>
      </c>
      <c r="L16" s="26">
        <f t="shared" si="1"/>
        <v>960</v>
      </c>
      <c r="M16" s="26">
        <f t="shared" si="1"/>
        <v>960</v>
      </c>
      <c r="N16" s="26">
        <f t="shared" ref="N16" si="2">SUM(N18)</f>
        <v>7830.2</v>
      </c>
    </row>
    <row r="17" spans="1:29" s="2" customFormat="1" ht="14.25" customHeight="1">
      <c r="A17" s="47"/>
      <c r="B17" s="48"/>
      <c r="C17" s="28" t="s">
        <v>18</v>
      </c>
      <c r="D17" s="31"/>
      <c r="E17" s="31"/>
      <c r="F17" s="31"/>
      <c r="G17" s="31"/>
      <c r="H17" s="26"/>
      <c r="I17" s="26"/>
      <c r="J17" s="26"/>
      <c r="K17" s="26"/>
      <c r="L17" s="26"/>
      <c r="M17" s="26"/>
      <c r="N17" s="26"/>
    </row>
    <row r="18" spans="1:29" s="2" customFormat="1" ht="40.5" customHeight="1">
      <c r="A18" s="47"/>
      <c r="B18" s="48"/>
      <c r="C18" s="30" t="s">
        <v>52</v>
      </c>
      <c r="D18" s="31" t="s">
        <v>56</v>
      </c>
      <c r="E18" s="31" t="s">
        <v>12</v>
      </c>
      <c r="F18" s="31" t="s">
        <v>12</v>
      </c>
      <c r="G18" s="31" t="s">
        <v>12</v>
      </c>
      <c r="H18" s="26">
        <f t="shared" ref="H18:J18" si="3">SUM(H19+H23+H26+H30)</f>
        <v>937.3</v>
      </c>
      <c r="I18" s="26">
        <f t="shared" si="3"/>
        <v>966.7</v>
      </c>
      <c r="J18" s="26">
        <f t="shared" si="3"/>
        <v>997.9</v>
      </c>
      <c r="K18" s="26">
        <f>SUM(K19+K23+K26+K30)</f>
        <v>3008.3</v>
      </c>
      <c r="L18" s="26">
        <f t="shared" ref="L18:N18" si="4">SUM(L19+L23+L26+L30)</f>
        <v>960</v>
      </c>
      <c r="M18" s="26">
        <f t="shared" si="4"/>
        <v>960</v>
      </c>
      <c r="N18" s="26">
        <f t="shared" si="4"/>
        <v>7830.2</v>
      </c>
    </row>
    <row r="19" spans="1:29" s="2" customFormat="1" ht="23.25" customHeight="1">
      <c r="A19" s="33" t="s">
        <v>23</v>
      </c>
      <c r="B19" s="48" t="s">
        <v>53</v>
      </c>
      <c r="C19" s="24" t="s">
        <v>25</v>
      </c>
      <c r="D19" s="31" t="s">
        <v>56</v>
      </c>
      <c r="E19" s="31" t="s">
        <v>12</v>
      </c>
      <c r="F19" s="31" t="s">
        <v>12</v>
      </c>
      <c r="G19" s="31" t="s">
        <v>12</v>
      </c>
      <c r="H19" s="26">
        <f>SUM(H21:H22)</f>
        <v>937.3</v>
      </c>
      <c r="I19" s="26">
        <f t="shared" ref="I19:N19" si="5">SUM(I21:I22)</f>
        <v>966.7</v>
      </c>
      <c r="J19" s="26">
        <f t="shared" si="5"/>
        <v>997.9</v>
      </c>
      <c r="K19" s="26">
        <f t="shared" ref="K19" si="6">SUM(K21:K22)</f>
        <v>993.3</v>
      </c>
      <c r="L19" s="26">
        <f t="shared" si="5"/>
        <v>960</v>
      </c>
      <c r="M19" s="26">
        <f t="shared" si="5"/>
        <v>960</v>
      </c>
      <c r="N19" s="26">
        <f t="shared" si="5"/>
        <v>5815.2</v>
      </c>
    </row>
    <row r="20" spans="1:29" s="2" customFormat="1" ht="15.75" customHeight="1">
      <c r="A20" s="44" t="s">
        <v>35</v>
      </c>
      <c r="B20" s="48"/>
      <c r="C20" s="28" t="s">
        <v>18</v>
      </c>
      <c r="D20" s="31"/>
      <c r="E20" s="31"/>
      <c r="F20" s="31"/>
      <c r="G20" s="31"/>
      <c r="H20" s="26"/>
      <c r="I20" s="26"/>
      <c r="J20" s="26"/>
      <c r="K20" s="26"/>
      <c r="L20" s="26"/>
      <c r="M20" s="26"/>
      <c r="N20" s="26"/>
    </row>
    <row r="21" spans="1:29" s="2" customFormat="1" ht="39" customHeight="1">
      <c r="A21" s="45"/>
      <c r="B21" s="48"/>
      <c r="C21" s="30" t="s">
        <v>52</v>
      </c>
      <c r="D21" s="31" t="s">
        <v>56</v>
      </c>
      <c r="E21" s="31" t="s">
        <v>29</v>
      </c>
      <c r="F21" s="31" t="s">
        <v>58</v>
      </c>
      <c r="G21" s="31" t="s">
        <v>30</v>
      </c>
      <c r="H21" s="26">
        <v>937.3</v>
      </c>
      <c r="I21" s="34">
        <v>966.7</v>
      </c>
      <c r="J21" s="34">
        <v>997.9</v>
      </c>
      <c r="K21" s="34">
        <v>960</v>
      </c>
      <c r="L21" s="34">
        <v>960</v>
      </c>
      <c r="M21" s="26">
        <v>960</v>
      </c>
      <c r="N21" s="26">
        <f>SUM(H21:M21)</f>
        <v>5781.9</v>
      </c>
    </row>
    <row r="22" spans="1:29" s="2" customFormat="1" ht="95.25" customHeight="1">
      <c r="A22" s="35" t="s">
        <v>33</v>
      </c>
      <c r="B22" s="48"/>
      <c r="C22" s="30" t="s">
        <v>52</v>
      </c>
      <c r="D22" s="31" t="s">
        <v>56</v>
      </c>
      <c r="E22" s="31" t="s">
        <v>29</v>
      </c>
      <c r="F22" s="31" t="s">
        <v>40</v>
      </c>
      <c r="G22" s="31" t="s">
        <v>30</v>
      </c>
      <c r="H22" s="26">
        <v>0</v>
      </c>
      <c r="I22" s="34">
        <v>0</v>
      </c>
      <c r="J22" s="34">
        <v>0</v>
      </c>
      <c r="K22" s="26">
        <v>33.299999999999997</v>
      </c>
      <c r="L22" s="26">
        <v>0</v>
      </c>
      <c r="M22" s="26">
        <v>0</v>
      </c>
      <c r="N22" s="26">
        <f>SUM(H22:M22)</f>
        <v>33.299999999999997</v>
      </c>
    </row>
    <row r="23" spans="1:29" s="2" customFormat="1" ht="39.75" customHeight="1">
      <c r="A23" s="33" t="s">
        <v>24</v>
      </c>
      <c r="B23" s="48" t="s">
        <v>53</v>
      </c>
      <c r="C23" s="24" t="s">
        <v>25</v>
      </c>
      <c r="D23" s="31" t="s">
        <v>56</v>
      </c>
      <c r="E23" s="31" t="s">
        <v>12</v>
      </c>
      <c r="F23" s="31" t="s">
        <v>12</v>
      </c>
      <c r="G23" s="31" t="s">
        <v>12</v>
      </c>
      <c r="H23" s="26">
        <f>SUM(H25)</f>
        <v>0</v>
      </c>
      <c r="I23" s="26">
        <f t="shared" ref="I23:N23" si="7">SUM(I25)</f>
        <v>0</v>
      </c>
      <c r="J23" s="26">
        <f t="shared" si="7"/>
        <v>0</v>
      </c>
      <c r="K23" s="26">
        <f t="shared" ref="K23" si="8">SUM(K25)</f>
        <v>0</v>
      </c>
      <c r="L23" s="26">
        <f t="shared" si="7"/>
        <v>0</v>
      </c>
      <c r="M23" s="26">
        <f t="shared" si="7"/>
        <v>0</v>
      </c>
      <c r="N23" s="26">
        <f t="shared" si="7"/>
        <v>0</v>
      </c>
    </row>
    <row r="24" spans="1:29" s="2" customFormat="1" ht="13.5" customHeight="1">
      <c r="A24" s="44" t="s">
        <v>32</v>
      </c>
      <c r="B24" s="48"/>
      <c r="C24" s="28" t="s">
        <v>18</v>
      </c>
      <c r="D24" s="31"/>
      <c r="E24" s="31"/>
      <c r="F24" s="31"/>
      <c r="G24" s="31"/>
      <c r="H24" s="26"/>
      <c r="I24" s="26"/>
      <c r="J24" s="26"/>
      <c r="K24" s="26"/>
      <c r="L24" s="26"/>
      <c r="M24" s="26"/>
      <c r="N24" s="26"/>
    </row>
    <row r="25" spans="1:29" s="2" customFormat="1" ht="51.75" customHeight="1">
      <c r="A25" s="45"/>
      <c r="B25" s="48"/>
      <c r="C25" s="30" t="s">
        <v>52</v>
      </c>
      <c r="D25" s="31" t="s">
        <v>56</v>
      </c>
      <c r="E25" s="31" t="s">
        <v>29</v>
      </c>
      <c r="F25" s="31" t="s">
        <v>41</v>
      </c>
      <c r="G25" s="31" t="s">
        <v>30</v>
      </c>
      <c r="H25" s="26">
        <v>0</v>
      </c>
      <c r="I25" s="34">
        <v>0</v>
      </c>
      <c r="J25" s="26">
        <v>0</v>
      </c>
      <c r="K25" s="26">
        <v>0</v>
      </c>
      <c r="L25" s="26">
        <v>0</v>
      </c>
      <c r="M25" s="26">
        <v>0</v>
      </c>
      <c r="N25" s="26">
        <f>SUM(H25:L25)</f>
        <v>0</v>
      </c>
    </row>
    <row r="26" spans="1:29" s="2" customFormat="1" ht="34.5" customHeight="1">
      <c r="A26" s="36" t="s">
        <v>37</v>
      </c>
      <c r="B26" s="37"/>
      <c r="C26" s="24" t="s">
        <v>25</v>
      </c>
      <c r="D26" s="31" t="s">
        <v>56</v>
      </c>
      <c r="E26" s="31" t="s">
        <v>12</v>
      </c>
      <c r="F26" s="31" t="s">
        <v>12</v>
      </c>
      <c r="G26" s="31" t="s">
        <v>12</v>
      </c>
      <c r="H26" s="26">
        <f>SUM(H28+H29)</f>
        <v>0</v>
      </c>
      <c r="I26" s="26">
        <f t="shared" ref="I26:M26" si="9">SUM(I28+I29)</f>
        <v>0</v>
      </c>
      <c r="J26" s="26">
        <f t="shared" si="9"/>
        <v>0</v>
      </c>
      <c r="K26" s="26">
        <f>K27+K33</f>
        <v>2015</v>
      </c>
      <c r="L26" s="26">
        <f t="shared" si="9"/>
        <v>0</v>
      </c>
      <c r="M26" s="26">
        <f t="shared" si="9"/>
        <v>0</v>
      </c>
      <c r="N26" s="26">
        <f>N27+N33</f>
        <v>2015</v>
      </c>
    </row>
    <row r="27" spans="1:29" s="2" customFormat="1" ht="16.5" customHeight="1">
      <c r="A27" s="44" t="s">
        <v>61</v>
      </c>
      <c r="B27" s="37"/>
      <c r="C27" s="28" t="s">
        <v>18</v>
      </c>
      <c r="D27" s="31"/>
      <c r="E27" s="31"/>
      <c r="F27" s="31"/>
      <c r="G27" s="31"/>
      <c r="H27" s="38">
        <f t="shared" ref="H27:I27" si="10">H28+H29+H31+H32</f>
        <v>0</v>
      </c>
      <c r="I27" s="38">
        <f t="shared" si="10"/>
        <v>0</v>
      </c>
      <c r="J27" s="38">
        <f>J28+J29+J31+J32</f>
        <v>0</v>
      </c>
      <c r="K27" s="38">
        <f t="shared" ref="K27:N27" si="11">K28+K29+K31+K32</f>
        <v>700</v>
      </c>
      <c r="L27" s="38">
        <f t="shared" si="11"/>
        <v>0</v>
      </c>
      <c r="M27" s="38">
        <f t="shared" si="11"/>
        <v>0</v>
      </c>
      <c r="N27" s="38">
        <f t="shared" si="11"/>
        <v>700</v>
      </c>
      <c r="P27" s="5"/>
      <c r="Q27" s="58"/>
      <c r="R27" s="6"/>
      <c r="S27" s="7"/>
      <c r="T27" s="7"/>
      <c r="U27" s="7"/>
      <c r="V27" s="7"/>
      <c r="W27" s="8"/>
      <c r="X27" s="8"/>
      <c r="Y27" s="8"/>
      <c r="Z27" s="8"/>
      <c r="AA27" s="8"/>
      <c r="AB27" s="8"/>
      <c r="AC27" s="8"/>
    </row>
    <row r="28" spans="1:29" s="2" customFormat="1" ht="94.5" customHeight="1">
      <c r="A28" s="51"/>
      <c r="B28" s="37"/>
      <c r="C28" s="30" t="s">
        <v>52</v>
      </c>
      <c r="D28" s="31" t="s">
        <v>56</v>
      </c>
      <c r="E28" s="31" t="s">
        <v>29</v>
      </c>
      <c r="F28" s="31" t="s">
        <v>60</v>
      </c>
      <c r="G28" s="31" t="s">
        <v>30</v>
      </c>
      <c r="H28" s="26">
        <v>0</v>
      </c>
      <c r="I28" s="34">
        <v>0</v>
      </c>
      <c r="J28" s="34">
        <v>0</v>
      </c>
      <c r="K28" s="39">
        <v>595</v>
      </c>
      <c r="L28" s="26">
        <v>0</v>
      </c>
      <c r="M28" s="26">
        <v>0</v>
      </c>
      <c r="N28" s="26">
        <f>SUM(H28:M28)</f>
        <v>595</v>
      </c>
      <c r="P28" s="59"/>
      <c r="Q28" s="58"/>
      <c r="R28" s="9"/>
      <c r="S28" s="7"/>
      <c r="T28" s="7"/>
      <c r="U28" s="7"/>
      <c r="V28" s="7"/>
      <c r="W28" s="8"/>
      <c r="X28" s="10"/>
      <c r="Y28" s="8"/>
      <c r="Z28" s="8"/>
      <c r="AA28" s="8"/>
      <c r="AB28" s="8"/>
      <c r="AC28" s="8"/>
    </row>
    <row r="29" spans="1:29" s="2" customFormat="1" ht="109.5" customHeight="1">
      <c r="A29" s="44" t="s">
        <v>62</v>
      </c>
      <c r="B29" s="37"/>
      <c r="C29" s="30" t="s">
        <v>52</v>
      </c>
      <c r="D29" s="31" t="s">
        <v>56</v>
      </c>
      <c r="E29" s="31" t="s">
        <v>29</v>
      </c>
      <c r="F29" s="31" t="s">
        <v>38</v>
      </c>
      <c r="G29" s="31" t="s">
        <v>30</v>
      </c>
      <c r="H29" s="26">
        <v>0</v>
      </c>
      <c r="I29" s="34">
        <v>0</v>
      </c>
      <c r="J29" s="34">
        <v>0</v>
      </c>
      <c r="K29" s="26">
        <v>35</v>
      </c>
      <c r="L29" s="26">
        <v>0</v>
      </c>
      <c r="M29" s="26">
        <v>0</v>
      </c>
      <c r="N29" s="26">
        <f>SUM(H29:M29)</f>
        <v>35</v>
      </c>
      <c r="P29" s="59"/>
      <c r="Q29" s="58"/>
      <c r="R29" s="11"/>
      <c r="S29" s="7"/>
      <c r="T29" s="7"/>
      <c r="U29" s="7"/>
      <c r="V29" s="7"/>
      <c r="W29" s="8"/>
      <c r="X29" s="10"/>
      <c r="Y29" s="10"/>
      <c r="Z29" s="12"/>
      <c r="AA29" s="8"/>
      <c r="AB29" s="8"/>
      <c r="AC29" s="8"/>
    </row>
    <row r="30" spans="1:29" s="2" customFormat="1" ht="22.5" customHeight="1">
      <c r="A30" s="51"/>
      <c r="B30" s="37"/>
      <c r="C30" s="24" t="s">
        <v>25</v>
      </c>
      <c r="D30" s="31" t="s">
        <v>56</v>
      </c>
      <c r="E30" s="31" t="s">
        <v>12</v>
      </c>
      <c r="F30" s="31" t="s">
        <v>12</v>
      </c>
      <c r="G30" s="31" t="s">
        <v>12</v>
      </c>
      <c r="H30" s="26">
        <f>SUM(H34+H35)</f>
        <v>0</v>
      </c>
      <c r="I30" s="26">
        <f t="shared" ref="I30:M30" si="12">SUM(I34+I35)</f>
        <v>0</v>
      </c>
      <c r="J30" s="26">
        <f t="shared" si="12"/>
        <v>0</v>
      </c>
      <c r="K30" s="26">
        <v>0</v>
      </c>
      <c r="L30" s="26">
        <f t="shared" si="12"/>
        <v>0</v>
      </c>
      <c r="M30" s="26">
        <f t="shared" si="12"/>
        <v>0</v>
      </c>
      <c r="N30" s="26">
        <v>0</v>
      </c>
      <c r="P30" s="6"/>
      <c r="Q30" s="58"/>
      <c r="R30" s="11"/>
      <c r="S30" s="7"/>
      <c r="T30" s="7"/>
      <c r="U30" s="7"/>
      <c r="V30" s="7"/>
      <c r="W30" s="8"/>
      <c r="X30" s="10"/>
      <c r="Y30" s="10"/>
      <c r="Z30" s="8"/>
      <c r="AA30" s="8"/>
      <c r="AB30" s="8"/>
      <c r="AC30" s="8"/>
    </row>
    <row r="31" spans="1:29" s="2" customFormat="1" ht="117" customHeight="1">
      <c r="A31" s="24" t="s">
        <v>62</v>
      </c>
      <c r="B31" s="37"/>
      <c r="C31" s="40" t="s">
        <v>63</v>
      </c>
      <c r="D31" s="31" t="s">
        <v>56</v>
      </c>
      <c r="E31" s="31"/>
      <c r="F31" s="31" t="s">
        <v>65</v>
      </c>
      <c r="G31" s="31" t="s">
        <v>30</v>
      </c>
      <c r="H31" s="26">
        <v>0</v>
      </c>
      <c r="I31" s="26">
        <v>0</v>
      </c>
      <c r="J31" s="26">
        <v>0</v>
      </c>
      <c r="K31" s="26">
        <v>21</v>
      </c>
      <c r="L31" s="26">
        <v>0</v>
      </c>
      <c r="M31" s="26">
        <v>0</v>
      </c>
      <c r="N31" s="26">
        <f>K31</f>
        <v>21</v>
      </c>
      <c r="P31" s="14"/>
      <c r="Q31" s="13"/>
      <c r="R31" s="11"/>
      <c r="S31" s="7"/>
      <c r="T31" s="7"/>
      <c r="U31" s="7"/>
      <c r="V31" s="7"/>
      <c r="W31" s="8"/>
      <c r="X31" s="10"/>
      <c r="Y31" s="10"/>
      <c r="Z31" s="8"/>
      <c r="AA31" s="8"/>
      <c r="AB31" s="8"/>
      <c r="AC31" s="8"/>
    </row>
    <row r="32" spans="1:29" s="2" customFormat="1" ht="119.25" customHeight="1">
      <c r="A32" s="24" t="s">
        <v>62</v>
      </c>
      <c r="B32" s="37"/>
      <c r="C32" s="40" t="s">
        <v>64</v>
      </c>
      <c r="D32" s="31" t="s">
        <v>56</v>
      </c>
      <c r="E32" s="31"/>
      <c r="F32" s="31" t="s">
        <v>66</v>
      </c>
      <c r="G32" s="31" t="s">
        <v>30</v>
      </c>
      <c r="H32" s="26">
        <v>0</v>
      </c>
      <c r="I32" s="26">
        <v>0</v>
      </c>
      <c r="J32" s="26">
        <v>0</v>
      </c>
      <c r="K32" s="26">
        <v>49</v>
      </c>
      <c r="L32" s="26">
        <v>0</v>
      </c>
      <c r="M32" s="26">
        <v>0</v>
      </c>
      <c r="N32" s="26">
        <f>K32</f>
        <v>49</v>
      </c>
      <c r="P32" s="14"/>
      <c r="Q32" s="13"/>
      <c r="R32" s="11"/>
      <c r="S32" s="7"/>
      <c r="T32" s="7"/>
      <c r="U32" s="7"/>
      <c r="V32" s="7"/>
      <c r="W32" s="8"/>
      <c r="X32" s="10"/>
      <c r="Y32" s="10"/>
      <c r="Z32" s="8"/>
      <c r="AA32" s="8"/>
      <c r="AB32" s="8"/>
      <c r="AC32" s="8"/>
    </row>
    <row r="33" spans="1:16" s="2" customFormat="1" ht="14.25" customHeight="1">
      <c r="A33" s="44" t="s">
        <v>43</v>
      </c>
      <c r="B33" s="37"/>
      <c r="C33" s="28" t="s">
        <v>18</v>
      </c>
      <c r="D33" s="31"/>
      <c r="E33" s="31"/>
      <c r="F33" s="31"/>
      <c r="G33" s="31"/>
      <c r="H33" s="38">
        <f t="shared" ref="H33:J33" si="13">H34+H35</f>
        <v>0</v>
      </c>
      <c r="I33" s="38">
        <f t="shared" si="13"/>
        <v>0</v>
      </c>
      <c r="J33" s="38">
        <f t="shared" si="13"/>
        <v>0</v>
      </c>
      <c r="K33" s="38">
        <f>K34+K35</f>
        <v>1315</v>
      </c>
      <c r="L33" s="38">
        <f t="shared" ref="L33:N33" si="14">L34+L35</f>
        <v>0</v>
      </c>
      <c r="M33" s="38">
        <f t="shared" si="14"/>
        <v>0</v>
      </c>
      <c r="N33" s="38">
        <f t="shared" si="14"/>
        <v>1315</v>
      </c>
    </row>
    <row r="34" spans="1:16" s="2" customFormat="1" ht="151.5" customHeight="1">
      <c r="A34" s="51"/>
      <c r="B34" s="37"/>
      <c r="C34" s="30" t="s">
        <v>52</v>
      </c>
      <c r="D34" s="31" t="s">
        <v>56</v>
      </c>
      <c r="E34" s="31" t="s">
        <v>29</v>
      </c>
      <c r="F34" s="31" t="s">
        <v>45</v>
      </c>
      <c r="G34" s="31" t="s">
        <v>30</v>
      </c>
      <c r="H34" s="26">
        <v>0</v>
      </c>
      <c r="I34" s="34">
        <v>0</v>
      </c>
      <c r="J34" s="34">
        <v>0</v>
      </c>
      <c r="K34" s="34">
        <v>1300</v>
      </c>
      <c r="L34" s="34">
        <v>0</v>
      </c>
      <c r="M34" s="26">
        <v>0</v>
      </c>
      <c r="N34" s="26">
        <f>SUM(H34:M34)</f>
        <v>1300</v>
      </c>
      <c r="P34" s="59"/>
    </row>
    <row r="35" spans="1:16" s="2" customFormat="1" ht="181.5" customHeight="1">
      <c r="A35" s="41" t="s">
        <v>44</v>
      </c>
      <c r="B35" s="42"/>
      <c r="C35" s="30" t="s">
        <v>52</v>
      </c>
      <c r="D35" s="31" t="s">
        <v>56</v>
      </c>
      <c r="E35" s="31" t="s">
        <v>29</v>
      </c>
      <c r="F35" s="31" t="s">
        <v>46</v>
      </c>
      <c r="G35" s="31" t="s">
        <v>30</v>
      </c>
      <c r="H35" s="26">
        <v>0</v>
      </c>
      <c r="I35" s="34">
        <v>0</v>
      </c>
      <c r="J35" s="34">
        <v>0</v>
      </c>
      <c r="K35" s="34">
        <v>15</v>
      </c>
      <c r="L35" s="34">
        <v>0</v>
      </c>
      <c r="M35" s="26">
        <v>0</v>
      </c>
      <c r="N35" s="26">
        <f>SUM(H35:M35)</f>
        <v>15</v>
      </c>
      <c r="P35" s="59"/>
    </row>
    <row r="36" spans="1:16" s="2" customFormat="1" ht="36">
      <c r="A36" s="46" t="s">
        <v>26</v>
      </c>
      <c r="B36" s="49" t="s">
        <v>54</v>
      </c>
      <c r="C36" s="24" t="s">
        <v>19</v>
      </c>
      <c r="D36" s="31" t="s">
        <v>56</v>
      </c>
      <c r="E36" s="31" t="s">
        <v>12</v>
      </c>
      <c r="F36" s="31" t="s">
        <v>12</v>
      </c>
      <c r="G36" s="31" t="s">
        <v>12</v>
      </c>
      <c r="H36" s="26">
        <f>SUM(H38)</f>
        <v>0</v>
      </c>
      <c r="I36" s="26">
        <f t="shared" ref="I36:N36" si="15">SUM(I38)</f>
        <v>144.30000000000001</v>
      </c>
      <c r="J36" s="26">
        <f t="shared" si="15"/>
        <v>144.4</v>
      </c>
      <c r="K36" s="26">
        <f t="shared" ref="K36" si="16">SUM(K38)</f>
        <v>127.1</v>
      </c>
      <c r="L36" s="26">
        <f t="shared" si="15"/>
        <v>127.1</v>
      </c>
      <c r="M36" s="26">
        <f t="shared" si="15"/>
        <v>127.1</v>
      </c>
      <c r="N36" s="26">
        <f t="shared" si="15"/>
        <v>670.00000000000011</v>
      </c>
    </row>
    <row r="37" spans="1:16" s="2" customFormat="1" ht="42.75" customHeight="1">
      <c r="A37" s="47"/>
      <c r="B37" s="48"/>
      <c r="C37" s="28" t="s">
        <v>18</v>
      </c>
      <c r="D37" s="31"/>
      <c r="E37" s="31"/>
      <c r="F37" s="31"/>
      <c r="G37" s="31"/>
      <c r="H37" s="26"/>
      <c r="I37" s="26"/>
      <c r="J37" s="26"/>
      <c r="K37" s="26"/>
      <c r="L37" s="26"/>
      <c r="M37" s="26"/>
      <c r="N37" s="26"/>
    </row>
    <row r="38" spans="1:16" s="2" customFormat="1" ht="22.5" customHeight="1">
      <c r="A38" s="47"/>
      <c r="B38" s="48"/>
      <c r="C38" s="30" t="s">
        <v>52</v>
      </c>
      <c r="D38" s="31" t="s">
        <v>56</v>
      </c>
      <c r="E38" s="31" t="s">
        <v>12</v>
      </c>
      <c r="F38" s="31" t="s">
        <v>12</v>
      </c>
      <c r="G38" s="31" t="s">
        <v>12</v>
      </c>
      <c r="H38" s="26">
        <f>SUM(H39)</f>
        <v>0</v>
      </c>
      <c r="I38" s="26">
        <f t="shared" ref="I38:N38" si="17">SUM(I39)</f>
        <v>144.30000000000001</v>
      </c>
      <c r="J38" s="26">
        <f t="shared" si="17"/>
        <v>144.4</v>
      </c>
      <c r="K38" s="26">
        <f t="shared" si="17"/>
        <v>127.1</v>
      </c>
      <c r="L38" s="26">
        <f t="shared" si="17"/>
        <v>127.1</v>
      </c>
      <c r="M38" s="26">
        <f t="shared" si="17"/>
        <v>127.1</v>
      </c>
      <c r="N38" s="26">
        <f t="shared" si="17"/>
        <v>670.00000000000011</v>
      </c>
    </row>
    <row r="39" spans="1:16" s="2" customFormat="1" ht="15" customHeight="1">
      <c r="A39" s="33" t="s">
        <v>23</v>
      </c>
      <c r="B39" s="48"/>
      <c r="C39" s="24" t="s">
        <v>25</v>
      </c>
      <c r="D39" s="31" t="s">
        <v>56</v>
      </c>
      <c r="E39" s="31" t="s">
        <v>12</v>
      </c>
      <c r="F39" s="31" t="s">
        <v>12</v>
      </c>
      <c r="G39" s="31" t="s">
        <v>12</v>
      </c>
      <c r="H39" s="26">
        <f>SUM(H41)</f>
        <v>0</v>
      </c>
      <c r="I39" s="26">
        <f t="shared" ref="I39:N39" si="18">SUM(I41)</f>
        <v>144.30000000000001</v>
      </c>
      <c r="J39" s="26">
        <f t="shared" si="18"/>
        <v>144.4</v>
      </c>
      <c r="K39" s="26">
        <f t="shared" ref="K39" si="19">SUM(K41)</f>
        <v>127.1</v>
      </c>
      <c r="L39" s="26">
        <f t="shared" si="18"/>
        <v>127.1</v>
      </c>
      <c r="M39" s="26">
        <f t="shared" si="18"/>
        <v>127.1</v>
      </c>
      <c r="N39" s="26">
        <f t="shared" si="18"/>
        <v>670.00000000000011</v>
      </c>
    </row>
    <row r="40" spans="1:16" s="2" customFormat="1" ht="36.75" customHeight="1">
      <c r="A40" s="44" t="s">
        <v>35</v>
      </c>
      <c r="B40" s="48"/>
      <c r="C40" s="28" t="s">
        <v>18</v>
      </c>
      <c r="D40" s="31"/>
      <c r="E40" s="31"/>
      <c r="F40" s="31"/>
      <c r="G40" s="31"/>
      <c r="H40" s="26"/>
      <c r="I40" s="26"/>
      <c r="J40" s="26"/>
      <c r="K40" s="26"/>
      <c r="L40" s="26"/>
      <c r="M40" s="26"/>
      <c r="N40" s="26"/>
    </row>
    <row r="41" spans="1:16" s="2" customFormat="1" ht="25.5" customHeight="1">
      <c r="A41" s="45"/>
      <c r="B41" s="50"/>
      <c r="C41" s="30" t="s">
        <v>52</v>
      </c>
      <c r="D41" s="31" t="s">
        <v>56</v>
      </c>
      <c r="E41" s="31" t="s">
        <v>31</v>
      </c>
      <c r="F41" s="31" t="s">
        <v>58</v>
      </c>
      <c r="G41" s="31" t="s">
        <v>30</v>
      </c>
      <c r="H41" s="26">
        <v>0</v>
      </c>
      <c r="I41" s="26">
        <v>144.30000000000001</v>
      </c>
      <c r="J41" s="26">
        <v>144.4</v>
      </c>
      <c r="K41" s="26">
        <v>127.1</v>
      </c>
      <c r="L41" s="26">
        <v>127.1</v>
      </c>
      <c r="M41" s="26">
        <v>127.1</v>
      </c>
      <c r="N41" s="26">
        <f>SUM(H41:M41)</f>
        <v>670.00000000000011</v>
      </c>
    </row>
    <row r="42" spans="1:16" s="2" customFormat="1" ht="16.5" customHeight="1">
      <c r="A42" s="46" t="s">
        <v>27</v>
      </c>
      <c r="B42" s="49" t="s">
        <v>55</v>
      </c>
      <c r="C42" s="24" t="s">
        <v>19</v>
      </c>
      <c r="D42" s="31" t="s">
        <v>56</v>
      </c>
      <c r="E42" s="31" t="s">
        <v>12</v>
      </c>
      <c r="F42" s="31" t="s">
        <v>12</v>
      </c>
      <c r="G42" s="31" t="s">
        <v>12</v>
      </c>
      <c r="H42" s="26">
        <f>SUM(H44)</f>
        <v>368.8</v>
      </c>
      <c r="I42" s="26">
        <f t="shared" ref="I42:N42" si="20">SUM(I44)</f>
        <v>381.5</v>
      </c>
      <c r="J42" s="26">
        <f t="shared" si="20"/>
        <v>381.5</v>
      </c>
      <c r="K42" s="26">
        <f t="shared" ref="K42" si="21">SUM(K44)</f>
        <v>453.5</v>
      </c>
      <c r="L42" s="26">
        <f t="shared" si="20"/>
        <v>453.5</v>
      </c>
      <c r="M42" s="26">
        <f t="shared" si="20"/>
        <v>453.5</v>
      </c>
      <c r="N42" s="26">
        <f t="shared" si="20"/>
        <v>2492.3000000000002</v>
      </c>
    </row>
    <row r="43" spans="1:16" s="2" customFormat="1" ht="34.5" customHeight="1">
      <c r="A43" s="47"/>
      <c r="B43" s="48"/>
      <c r="C43" s="28" t="s">
        <v>18</v>
      </c>
      <c r="D43" s="31"/>
      <c r="E43" s="31"/>
      <c r="F43" s="31"/>
      <c r="G43" s="31"/>
      <c r="H43" s="26"/>
      <c r="I43" s="26"/>
      <c r="J43" s="26"/>
      <c r="K43" s="26"/>
      <c r="L43" s="26"/>
      <c r="M43" s="26"/>
      <c r="N43" s="26"/>
    </row>
    <row r="44" spans="1:16" ht="48">
      <c r="A44" s="47"/>
      <c r="B44" s="48"/>
      <c r="C44" s="30" t="s">
        <v>52</v>
      </c>
      <c r="D44" s="31" t="s">
        <v>56</v>
      </c>
      <c r="E44" s="31" t="s">
        <v>12</v>
      </c>
      <c r="F44" s="31" t="s">
        <v>12</v>
      </c>
      <c r="G44" s="31" t="s">
        <v>12</v>
      </c>
      <c r="H44" s="26">
        <f>SUM(H45)</f>
        <v>368.8</v>
      </c>
      <c r="I44" s="26">
        <f t="shared" ref="I44" si="22">SUM(I45)</f>
        <v>381.5</v>
      </c>
      <c r="J44" s="26">
        <f t="shared" ref="J44" si="23">SUM(J45)</f>
        <v>381.5</v>
      </c>
      <c r="K44" s="26">
        <f t="shared" ref="K44:M44" si="24">SUM(K45)</f>
        <v>453.5</v>
      </c>
      <c r="L44" s="26">
        <f t="shared" si="24"/>
        <v>453.5</v>
      </c>
      <c r="M44" s="26">
        <f t="shared" si="24"/>
        <v>453.5</v>
      </c>
      <c r="N44" s="26">
        <f t="shared" ref="N44" si="25">SUM(N45)</f>
        <v>2492.3000000000002</v>
      </c>
    </row>
    <row r="45" spans="1:16" ht="36">
      <c r="A45" s="33" t="s">
        <v>23</v>
      </c>
      <c r="B45" s="48"/>
      <c r="C45" s="24" t="s">
        <v>25</v>
      </c>
      <c r="D45" s="31" t="s">
        <v>56</v>
      </c>
      <c r="E45" s="31" t="s">
        <v>12</v>
      </c>
      <c r="F45" s="31" t="s">
        <v>12</v>
      </c>
      <c r="G45" s="31" t="s">
        <v>12</v>
      </c>
      <c r="H45" s="26">
        <f>SUM(H47)</f>
        <v>368.8</v>
      </c>
      <c r="I45" s="26">
        <f t="shared" ref="I45:N45" si="26">SUM(I47)</f>
        <v>381.5</v>
      </c>
      <c r="J45" s="26">
        <f t="shared" si="26"/>
        <v>381.5</v>
      </c>
      <c r="K45" s="26">
        <f t="shared" ref="K45" si="27">SUM(K47)</f>
        <v>453.5</v>
      </c>
      <c r="L45" s="26">
        <f t="shared" si="26"/>
        <v>453.5</v>
      </c>
      <c r="M45" s="26">
        <f t="shared" si="26"/>
        <v>453.5</v>
      </c>
      <c r="N45" s="26">
        <f t="shared" si="26"/>
        <v>2492.3000000000002</v>
      </c>
    </row>
    <row r="46" spans="1:16">
      <c r="A46" s="44" t="s">
        <v>36</v>
      </c>
      <c r="B46" s="48"/>
      <c r="C46" s="28" t="s">
        <v>18</v>
      </c>
      <c r="D46" s="31"/>
      <c r="E46" s="31"/>
      <c r="F46" s="31"/>
      <c r="G46" s="31"/>
      <c r="H46" s="26"/>
      <c r="I46" s="26"/>
      <c r="J46" s="26"/>
      <c r="K46" s="26"/>
      <c r="L46" s="26"/>
      <c r="M46" s="26"/>
      <c r="N46" s="26"/>
    </row>
    <row r="47" spans="1:16" ht="48">
      <c r="A47" s="45"/>
      <c r="B47" s="50"/>
      <c r="C47" s="30" t="s">
        <v>52</v>
      </c>
      <c r="D47" s="31" t="s">
        <v>56</v>
      </c>
      <c r="E47" s="31" t="s">
        <v>29</v>
      </c>
      <c r="F47" s="31" t="s">
        <v>59</v>
      </c>
      <c r="G47" s="31" t="s">
        <v>28</v>
      </c>
      <c r="H47" s="26">
        <v>368.8</v>
      </c>
      <c r="I47" s="26">
        <v>381.5</v>
      </c>
      <c r="J47" s="26">
        <v>381.5</v>
      </c>
      <c r="K47" s="26">
        <v>453.5</v>
      </c>
      <c r="L47" s="26">
        <v>453.5</v>
      </c>
      <c r="M47" s="26">
        <v>453.5</v>
      </c>
      <c r="N47" s="26">
        <f>SUM(H47:M47)</f>
        <v>2492.3000000000002</v>
      </c>
    </row>
    <row r="48" spans="1:16">
      <c r="A48" s="1"/>
    </row>
  </sheetData>
  <mergeCells count="29">
    <mergeCell ref="B36:B41"/>
    <mergeCell ref="B42:B47"/>
    <mergeCell ref="A29:A30"/>
    <mergeCell ref="Q27:Q30"/>
    <mergeCell ref="P28:P29"/>
    <mergeCell ref="A33:A34"/>
    <mergeCell ref="P34:P35"/>
    <mergeCell ref="C11:C12"/>
    <mergeCell ref="D11:G11"/>
    <mergeCell ref="H11:N11"/>
    <mergeCell ref="A9:N9"/>
    <mergeCell ref="B11:B12"/>
    <mergeCell ref="A10:N10"/>
    <mergeCell ref="J1:N1"/>
    <mergeCell ref="A46:A47"/>
    <mergeCell ref="A16:A18"/>
    <mergeCell ref="A40:A41"/>
    <mergeCell ref="A24:A25"/>
    <mergeCell ref="A36:A38"/>
    <mergeCell ref="B23:B25"/>
    <mergeCell ref="B13:B15"/>
    <mergeCell ref="B16:B18"/>
    <mergeCell ref="A20:A21"/>
    <mergeCell ref="A42:A44"/>
    <mergeCell ref="H2:N2"/>
    <mergeCell ref="A27:A28"/>
    <mergeCell ref="B19:B22"/>
    <mergeCell ref="A8:N8"/>
    <mergeCell ref="A11:A12"/>
  </mergeCells>
  <pageMargins left="0.7" right="0.7" top="0.75" bottom="0.32656249999999998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2017-07-03T03:33:42Z</dcterms:modified>
</cp:coreProperties>
</file>